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35" i="1" l="1"/>
  <c r="G34" i="1"/>
  <c r="G32" i="1"/>
  <c r="G33" i="1"/>
  <c r="H22" i="1"/>
  <c r="G36" i="1" l="1"/>
  <c r="H23" i="1"/>
  <c r="H24" i="1" l="1"/>
  <c r="H26" i="1" s="1"/>
</calcChain>
</file>

<file path=xl/sharedStrings.xml><?xml version="1.0" encoding="utf-8"?>
<sst xmlns="http://schemas.openxmlformats.org/spreadsheetml/2006/main" count="44" uniqueCount="42">
  <si>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</si>
  <si>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</si>
  <si>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</si>
  <si>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</si>
  <si>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</si>
  <si>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</si>
  <si>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</si>
  <si>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</si>
  <si>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</si>
  <si>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</si>
  <si>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</si>
  <si>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</si>
  <si>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</si>
  <si>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</si>
  <si>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</si>
  <si>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</si>
  <si>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</si>
  <si>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r>
      <t>1.4. Площадь жилых помещений- 368,20</t>
    </r>
    <r>
      <rPr>
        <b/>
        <sz val="11"/>
        <color theme="1"/>
        <rFont val="Calibri"/>
        <family val="2"/>
        <charset val="204"/>
        <scheme val="minor"/>
      </rPr>
      <t>кв.м.</t>
    </r>
  </si>
  <si>
    <r>
      <t>1.5.МКД</t>
    </r>
    <r>
      <rPr>
        <b/>
        <sz val="11"/>
        <color theme="1"/>
        <rFont val="Calibri"/>
        <family val="2"/>
        <charset val="204"/>
        <scheme val="minor"/>
      </rPr>
      <t>- 2 этажа, 1 подъезд</t>
    </r>
  </si>
  <si>
    <t>1.6. Количество квартир: 8</t>
  </si>
  <si>
    <t>Отчёт составил:</t>
  </si>
  <si>
    <t>О.Ф. Милькова</t>
  </si>
  <si>
    <t>Отчёт получил:</t>
  </si>
  <si>
    <t>_______________</t>
  </si>
  <si>
    <t>_____________</t>
  </si>
  <si>
    <t>Разница оплачено-начислено(руб.)</t>
  </si>
  <si>
    <t>18.03.2022г.</t>
  </si>
  <si>
    <t>Управление МКД 1 полугодие</t>
  </si>
  <si>
    <t>тариф</t>
  </si>
  <si>
    <t>Управление МКД 2 полугодие</t>
  </si>
  <si>
    <r>
      <t xml:space="preserve">1.7. Степень износа: </t>
    </r>
    <r>
      <rPr>
        <b/>
        <sz val="11"/>
        <color theme="1"/>
        <rFont val="Calibri"/>
        <family val="2"/>
        <charset val="204"/>
        <scheme val="minor"/>
      </rPr>
      <t>%</t>
    </r>
  </si>
  <si>
    <t>1.8. Кадастровый номер 66:11:4301003:604</t>
  </si>
  <si>
    <t>1.9. Год постройки: 1974</t>
  </si>
  <si>
    <t>Специалист по МКД:</t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</si>
  <si>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2022год.</t>
    </r>
  </si>
  <si>
    <t>Израсходовано денежных средств за 2022год (руб)</t>
  </si>
  <si>
    <t>Предыдущий остаток на 01.01.2022г, (руб)</t>
  </si>
  <si>
    <t>Остаток денежных средств на 01.01.2023г., (руб)</t>
  </si>
  <si>
    <t>Уборка снега с крыши</t>
  </si>
  <si>
    <r>
  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п</t>
    </r>
    <r>
      <rPr>
        <b/>
        <sz val="11"/>
        <color theme="1"/>
        <rFont val="Calibri"/>
        <family val="2"/>
        <charset val="204"/>
        <scheme val="minor"/>
      </rPr>
      <t>. Зайково, ул. Юбилейная, 6</t>
    </r>
  </si>
  <si>
    <t>Установка табличек на подъезды</t>
  </si>
  <si>
    <t>Е.В. Вигриянова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</si>
</sst>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0" xfId="0" applyFont="1"/>
    <xf numFmtId="14" fontId="0" fillId="0" borderId="1" xfId="0" applyNumberFormat="1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2" fontId="4" fillId="0" borderId="2" xfId="0" applyNumberFormat="1" applyFont="1" applyBorder="1" applyAlignment="1">
      <alignment wrapText="1"/>
    </xf>
    <xf numFmtId="2" fontId="4" fillId="0" borderId="4" xfId="0" applyNumberFormat="1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16" workbookViewId="0">
      <selection activeCell="Q41" sqref="Q41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x14ac:dyDescent="0.25">
      <c r="A2" s="18" t="s">
        <v>39</v>
      </c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8"/>
      <c r="B3" s="18"/>
      <c r="C3" s="18"/>
      <c r="D3" s="18"/>
      <c r="E3" s="18"/>
      <c r="F3" s="18"/>
      <c r="G3" s="18"/>
      <c r="H3" s="18"/>
      <c r="I3" s="18"/>
    </row>
    <row r="4" spans="1:9" x14ac:dyDescent="0.25">
      <c r="A4" s="18"/>
      <c r="B4" s="18"/>
      <c r="C4" s="18"/>
      <c r="D4" s="18"/>
      <c r="E4" s="18"/>
      <c r="F4" s="18"/>
      <c r="G4" s="18"/>
      <c r="H4" s="18"/>
      <c r="I4" s="18"/>
    </row>
    <row r="6" spans="1:9" x14ac:dyDescent="0.25">
      <c r="A6" s="19" t="s">
        <v>1</v>
      </c>
      <c r="B6" s="20"/>
      <c r="C6" s="20"/>
      <c r="D6" s="20"/>
      <c r="E6" s="20"/>
      <c r="F6" s="20"/>
      <c r="G6" s="20"/>
      <c r="H6" s="20"/>
      <c r="I6" s="20"/>
    </row>
    <row r="7" spans="1:9" x14ac:dyDescent="0.25">
      <c r="A7" t="s">
        <v>34</v>
      </c>
    </row>
    <row r="8" spans="1:9" x14ac:dyDescent="0.25">
      <c r="A8" t="s">
        <v>2</v>
      </c>
    </row>
    <row r="9" spans="1:9" x14ac:dyDescent="0.25">
      <c r="A9" t="s">
        <v>3</v>
      </c>
    </row>
    <row r="10" spans="1:9" x14ac:dyDescent="0.25">
      <c r="A10" t="s">
        <v>17</v>
      </c>
    </row>
    <row r="11" spans="1:9" x14ac:dyDescent="0.25">
      <c r="A11" t="s">
        <v>18</v>
      </c>
    </row>
    <row r="12" spans="1:9" x14ac:dyDescent="0.25">
      <c r="A12" t="s">
        <v>19</v>
      </c>
    </row>
    <row r="13" spans="1:9" x14ac:dyDescent="0.25">
      <c r="A13" t="s">
        <v>30</v>
      </c>
    </row>
    <row r="14" spans="1:9" s="4" customFormat="1" x14ac:dyDescent="0.25">
      <c r="A14" t="s">
        <v>31</v>
      </c>
    </row>
    <row r="15" spans="1:9" s="4" customFormat="1" x14ac:dyDescent="0.25">
      <c r="A15" t="s">
        <v>32</v>
      </c>
    </row>
    <row r="18" spans="1:9" x14ac:dyDescent="0.25">
      <c r="A18" s="21" t="s">
        <v>4</v>
      </c>
      <c r="B18" s="22"/>
      <c r="C18" s="22"/>
      <c r="D18" s="22"/>
      <c r="E18" s="22"/>
      <c r="F18" s="22"/>
      <c r="G18" s="22"/>
      <c r="H18" s="22"/>
      <c r="I18" s="22"/>
    </row>
    <row r="19" spans="1:9" ht="30" customHeight="1" x14ac:dyDescent="0.25">
      <c r="A19" s="23" t="s">
        <v>8</v>
      </c>
      <c r="B19" s="15"/>
      <c r="C19" s="15"/>
      <c r="D19" s="15"/>
      <c r="E19" s="15"/>
      <c r="F19" s="15"/>
      <c r="G19" s="15"/>
      <c r="H19" s="15"/>
      <c r="I19" s="15"/>
    </row>
    <row r="20" spans="1:9" x14ac:dyDescent="0.25">
      <c r="A20" s="6" t="s">
        <v>5</v>
      </c>
      <c r="B20" s="16"/>
      <c r="C20" s="16"/>
      <c r="D20" s="16"/>
      <c r="E20" s="16"/>
      <c r="F20" s="16"/>
      <c r="G20" s="7"/>
      <c r="H20" s="12">
        <v>73578</v>
      </c>
      <c r="I20" s="13"/>
    </row>
    <row r="21" spans="1:9" x14ac:dyDescent="0.25">
      <c r="A21" s="6" t="s">
        <v>6</v>
      </c>
      <c r="B21" s="16"/>
      <c r="C21" s="16"/>
      <c r="D21" s="16"/>
      <c r="E21" s="16"/>
      <c r="F21" s="16"/>
      <c r="G21" s="7"/>
      <c r="H21" s="12">
        <v>61270.84</v>
      </c>
      <c r="I21" s="13"/>
    </row>
    <row r="22" spans="1:9" x14ac:dyDescent="0.25">
      <c r="A22" s="6" t="s">
        <v>25</v>
      </c>
      <c r="B22" s="16"/>
      <c r="C22" s="16"/>
      <c r="D22" s="16"/>
      <c r="E22" s="16"/>
      <c r="F22" s="16"/>
      <c r="G22" s="7"/>
      <c r="H22" s="12">
        <f>SUM(H21-H20)</f>
        <v>-12307.160000000003</v>
      </c>
      <c r="I22" s="13"/>
    </row>
    <row r="23" spans="1:9" x14ac:dyDescent="0.25">
      <c r="A23" s="6" t="s">
        <v>7</v>
      </c>
      <c r="B23" s="16"/>
      <c r="C23" s="16"/>
      <c r="D23" s="16"/>
      <c r="E23" s="16"/>
      <c r="F23" s="16"/>
      <c r="G23" s="7"/>
      <c r="H23" s="12">
        <f>SUM(H21/H20)*100</f>
        <v>83.27331539318817</v>
      </c>
      <c r="I23" s="13"/>
    </row>
    <row r="24" spans="1:9" x14ac:dyDescent="0.25">
      <c r="A24" s="6" t="s">
        <v>35</v>
      </c>
      <c r="B24" s="16"/>
      <c r="C24" s="16"/>
      <c r="D24" s="16"/>
      <c r="E24" s="16"/>
      <c r="F24" s="16"/>
      <c r="G24" s="7"/>
      <c r="H24" s="12">
        <f>SUM(G36)</f>
        <v>23734.501999999997</v>
      </c>
      <c r="I24" s="13"/>
    </row>
    <row r="25" spans="1:9" x14ac:dyDescent="0.25">
      <c r="A25" s="6" t="s">
        <v>36</v>
      </c>
      <c r="B25" s="16"/>
      <c r="C25" s="16"/>
      <c r="D25" s="16"/>
      <c r="E25" s="16"/>
      <c r="F25" s="16"/>
      <c r="G25" s="7"/>
      <c r="H25" s="12">
        <v>134560.44</v>
      </c>
      <c r="I25" s="13"/>
    </row>
    <row r="26" spans="1:9" x14ac:dyDescent="0.25">
      <c r="A26" s="6" t="s">
        <v>37</v>
      </c>
      <c r="B26" s="16"/>
      <c r="C26" s="16"/>
      <c r="D26" s="16"/>
      <c r="E26" s="16"/>
      <c r="F26" s="16"/>
      <c r="G26" s="7"/>
      <c r="H26" s="12">
        <f>SUM(H25+H21-H24)</f>
        <v>172096.77799999999</v>
      </c>
      <c r="I26" s="13"/>
    </row>
    <row r="28" spans="1:9" x14ac:dyDescent="0.25">
      <c r="A28" s="14" t="s">
        <v>9</v>
      </c>
      <c r="B28" s="15"/>
      <c r="C28" s="15"/>
      <c r="D28" s="15"/>
      <c r="E28" s="15"/>
      <c r="F28" s="15"/>
      <c r="G28" s="15"/>
      <c r="H28" s="15"/>
      <c r="I28" s="15"/>
    </row>
    <row r="29" spans="1:9" x14ac:dyDescent="0.25">
      <c r="A29" s="1" t="s">
        <v>10</v>
      </c>
    </row>
    <row r="31" spans="1:9" ht="35.25" customHeight="1" x14ac:dyDescent="0.25">
      <c r="A31" s="6" t="s">
        <v>12</v>
      </c>
      <c r="B31" s="7"/>
      <c r="C31" s="6" t="s">
        <v>15</v>
      </c>
      <c r="D31" s="7"/>
      <c r="E31" s="6" t="s">
        <v>14</v>
      </c>
      <c r="F31" s="7"/>
      <c r="G31" s="6" t="s">
        <v>13</v>
      </c>
      <c r="H31" s="7"/>
      <c r="I31" s="2" t="s">
        <v>11</v>
      </c>
    </row>
    <row r="32" spans="1:9" x14ac:dyDescent="0.25">
      <c r="A32" s="6" t="s">
        <v>27</v>
      </c>
      <c r="B32" s="7"/>
      <c r="C32" s="24" t="s">
        <v>28</v>
      </c>
      <c r="D32" s="25"/>
      <c r="E32" s="10">
        <v>4.43</v>
      </c>
      <c r="F32" s="11"/>
      <c r="G32" s="12">
        <f>SUM(E32*368.2*7)</f>
        <v>11417.881999999998</v>
      </c>
      <c r="H32" s="13"/>
      <c r="I32" s="3">
        <v>2022</v>
      </c>
    </row>
    <row r="33" spans="1:9" x14ac:dyDescent="0.25">
      <c r="A33" s="6" t="s">
        <v>29</v>
      </c>
      <c r="B33" s="7"/>
      <c r="C33" s="24" t="s">
        <v>28</v>
      </c>
      <c r="D33" s="25"/>
      <c r="E33" s="10">
        <v>5.0199999999999996</v>
      </c>
      <c r="F33" s="11"/>
      <c r="G33" s="12">
        <f>SUM(E33*368.2*5)</f>
        <v>9241.82</v>
      </c>
      <c r="H33" s="13"/>
      <c r="I33" s="3">
        <v>2022</v>
      </c>
    </row>
    <row r="34" spans="1:9" x14ac:dyDescent="0.25">
      <c r="A34" s="6" t="s">
        <v>38</v>
      </c>
      <c r="B34" s="7"/>
      <c r="C34" s="8">
        <v>1.33</v>
      </c>
      <c r="D34" s="9"/>
      <c r="E34" s="10">
        <v>1560</v>
      </c>
      <c r="F34" s="11"/>
      <c r="G34" s="12">
        <f t="shared" ref="G34:G35" si="0">SUM(C34*E34)</f>
        <v>2074.8000000000002</v>
      </c>
      <c r="H34" s="13"/>
      <c r="I34" s="5">
        <v>44589</v>
      </c>
    </row>
    <row r="35" spans="1:9" x14ac:dyDescent="0.25">
      <c r="A35" s="6" t="s">
        <v>40</v>
      </c>
      <c r="B35" s="7"/>
      <c r="C35" s="8">
        <v>1</v>
      </c>
      <c r="D35" s="9"/>
      <c r="E35" s="10">
        <v>1000</v>
      </c>
      <c r="F35" s="11"/>
      <c r="G35" s="12">
        <f t="shared" si="0"/>
        <v>1000</v>
      </c>
      <c r="H35" s="13"/>
      <c r="I35" s="5">
        <v>44923</v>
      </c>
    </row>
    <row r="36" spans="1:9" x14ac:dyDescent="0.25">
      <c r="A36" s="6" t="s">
        <v>16</v>
      </c>
      <c r="B36" s="7"/>
      <c r="C36" s="6"/>
      <c r="D36" s="7"/>
      <c r="E36" s="6"/>
      <c r="F36" s="7"/>
      <c r="G36" s="12">
        <f>SUM(G32:H35)</f>
        <v>23734.501999999997</v>
      </c>
      <c r="H36" s="13"/>
      <c r="I36" s="3"/>
    </row>
    <row r="38" spans="1:9" x14ac:dyDescent="0.25">
      <c r="B38" t="s">
        <v>33</v>
      </c>
      <c r="C38" t="s">
        <v>41</v>
      </c>
    </row>
    <row r="39" spans="1:9" x14ac:dyDescent="0.25">
      <c r="B39" t="s">
        <v>26</v>
      </c>
    </row>
    <row r="41" spans="1:9" x14ac:dyDescent="0.25">
      <c r="B41" t="s">
        <v>20</v>
      </c>
      <c r="C41" t="s">
        <v>21</v>
      </c>
    </row>
    <row r="42" spans="1:9" x14ac:dyDescent="0.25">
      <c r="B42" t="s">
        <v>26</v>
      </c>
    </row>
    <row r="44" spans="1:9" x14ac:dyDescent="0.25">
      <c r="B44" t="s">
        <v>22</v>
      </c>
      <c r="C44" t="s">
        <v>23</v>
      </c>
    </row>
    <row r="45" spans="1:9" x14ac:dyDescent="0.25">
      <c r="B45" t="s">
        <v>24</v>
      </c>
    </row>
  </sheetData>
  <mergeCells count="44">
    <mergeCell ref="G32:H32"/>
    <mergeCell ref="A33:B33"/>
    <mergeCell ref="C33:D33"/>
    <mergeCell ref="E33:F33"/>
    <mergeCell ref="G33:H33"/>
    <mergeCell ref="C31:D31"/>
    <mergeCell ref="E31:F31"/>
    <mergeCell ref="A32:B32"/>
    <mergeCell ref="C32:D32"/>
    <mergeCell ref="E32:F32"/>
    <mergeCell ref="A1:I1"/>
    <mergeCell ref="A2:I4"/>
    <mergeCell ref="A6:I6"/>
    <mergeCell ref="A18:I18"/>
    <mergeCell ref="A19:I19"/>
    <mergeCell ref="A20:G20"/>
    <mergeCell ref="A22:G22"/>
    <mergeCell ref="A23:G23"/>
    <mergeCell ref="A36:B36"/>
    <mergeCell ref="C36:D36"/>
    <mergeCell ref="E36:F36"/>
    <mergeCell ref="G36:H36"/>
    <mergeCell ref="A24:G24"/>
    <mergeCell ref="A25:G25"/>
    <mergeCell ref="A26:G26"/>
    <mergeCell ref="H20:I20"/>
    <mergeCell ref="H22:I22"/>
    <mergeCell ref="H23:I23"/>
    <mergeCell ref="H24:I24"/>
    <mergeCell ref="G31:H31"/>
    <mergeCell ref="A31:B31"/>
    <mergeCell ref="A28:I28"/>
    <mergeCell ref="H25:I25"/>
    <mergeCell ref="H26:I26"/>
    <mergeCell ref="A21:G21"/>
    <mergeCell ref="H21:I21"/>
    <mergeCell ref="A34:B34"/>
    <mergeCell ref="C34:D34"/>
    <mergeCell ref="E34:F34"/>
    <mergeCell ref="G34:H34"/>
    <mergeCell ref="A35:B35"/>
    <mergeCell ref="C35:D35"/>
    <mergeCell ref="E35:F35"/>
    <mergeCell ref="G35:H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2023-03-16T08:18:46Z</dcterms:modified>
</cp:coreProperties>
</file>